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11" sheetId="2" r:id="rId2"/>
    <sheet name="Sheet12" sheetId="3" r:id="rId3"/>
    <sheet name="Sheet13" sheetId="4" r:id="rId4"/>
    <sheet name="Sheet14" sheetId="5" r:id="rId5"/>
    <sheet name="Sheet16" sheetId="6" r:id="rId6"/>
  </sheets>
  <definedNames/>
  <calcPr fullCalcOnLoad="1"/>
</workbook>
</file>

<file path=xl/sharedStrings.xml><?xml version="1.0" encoding="utf-8"?>
<sst xmlns="http://schemas.openxmlformats.org/spreadsheetml/2006/main" count="130" uniqueCount="55">
  <si>
    <t>Table 7.1.2</t>
  </si>
  <si>
    <t>Conversion &amp; Multiplying Factors</t>
  </si>
  <si>
    <t>sr no</t>
  </si>
  <si>
    <t>item</t>
  </si>
  <si>
    <t>unit</t>
  </si>
  <si>
    <t>design</t>
  </si>
  <si>
    <t>conversion</t>
  </si>
  <si>
    <t>proportion</t>
  </si>
  <si>
    <t>overburden</t>
  </si>
  <si>
    <t>moisture</t>
  </si>
  <si>
    <t>loss in</t>
  </si>
  <si>
    <t>margin</t>
  </si>
  <si>
    <t>days per</t>
  </si>
  <si>
    <t>total</t>
  </si>
  <si>
    <t>ratio</t>
  </si>
  <si>
    <t>transit</t>
  </si>
  <si>
    <t>on design</t>
  </si>
  <si>
    <t>week</t>
  </si>
  <si>
    <t>multiplying</t>
  </si>
  <si>
    <t>factor</t>
  </si>
  <si>
    <t>quarry raising</t>
  </si>
  <si>
    <t>tpd</t>
  </si>
  <si>
    <t>limestone</t>
  </si>
  <si>
    <t>wet,crushed,</t>
  </si>
  <si>
    <t>clay,wet</t>
  </si>
  <si>
    <t>sand,wet</t>
  </si>
  <si>
    <t>Iron ore / laterite</t>
  </si>
  <si>
    <t>wet</t>
  </si>
  <si>
    <t>coal in kg/kg clinker</t>
  </si>
  <si>
    <t>coal as fired</t>
  </si>
  <si>
    <t>cal. Value</t>
  </si>
  <si>
    <t>kcl/kg</t>
  </si>
  <si>
    <t>sp.fuel con.</t>
  </si>
  <si>
    <t>kcal/kg</t>
  </si>
  <si>
    <t>clinker</t>
  </si>
  <si>
    <t>gypsum, wet</t>
  </si>
  <si>
    <t>fly ash</t>
  </si>
  <si>
    <t>blast furnace</t>
  </si>
  <si>
    <t>slag, wet</t>
  </si>
  <si>
    <t>cement   opc</t>
  </si>
  <si>
    <t>raw meal</t>
  </si>
  <si>
    <t>kiln feed</t>
  </si>
  <si>
    <t>pulverised coal</t>
  </si>
  <si>
    <t xml:space="preserve">blended </t>
  </si>
  <si>
    <t>cements</t>
  </si>
  <si>
    <t>flyash</t>
  </si>
  <si>
    <t>2) slag cement</t>
  </si>
  <si>
    <t>slag</t>
  </si>
  <si>
    <t>oil</t>
  </si>
  <si>
    <t>select factor as applicable from above table</t>
  </si>
  <si>
    <t>coal, wet</t>
  </si>
  <si>
    <t>coke breeze, wet</t>
  </si>
  <si>
    <r>
      <t xml:space="preserve">Table 7.1.2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</si>
  <si>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t>* * *</t>
  </si>
  <si>
    <t>1)  PPC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</si>
</sst>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7">
    <font>
      <sz val="12"/>
      <name val="Arial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9" fontId="42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6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8"/>
  <sheetViews>
    <sheetView tabSelected="1" workbookViewId="0" topLeftCell="A97">
      <selection activeCell="L130" sqref="L130"/>
    </sheetView>
  </sheetViews>
  <sheetFormatPr defaultColWidth="8.88671875" defaultRowHeight="15"/>
  <cols>
    <col min="1" max="1" width="5.88671875" style="1" customWidth="1"/>
    <col min="2" max="2" width="13.77734375" style="1" customWidth="1"/>
    <col min="3" max="3" width="5.77734375" style="1" customWidth="1"/>
    <col min="4" max="4" width="6.6640625" style="1" customWidth="1"/>
    <col min="5" max="5" width="9.6640625" style="1" customWidth="1"/>
    <col min="6" max="6" width="8.88671875" style="1" customWidth="1"/>
    <col min="7" max="7" width="9.6640625" style="1" customWidth="1"/>
    <col min="8" max="8" width="7.99609375" style="1" customWidth="1"/>
    <col min="9" max="9" width="6.10546875" style="1" customWidth="1"/>
    <col min="10" max="10" width="8.88671875" style="1" customWidth="1"/>
    <col min="11" max="11" width="7.5546875" style="1" customWidth="1"/>
    <col min="12" max="12" width="9.21484375" style="1" customWidth="1"/>
    <col min="13" max="16384" width="8.88671875" style="1" customWidth="1"/>
  </cols>
  <sheetData>
    <row r="2" spans="1:12" ht="1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5:10" ht="6.75" customHeight="1">
      <c r="E3" s="2"/>
      <c r="F3" s="2"/>
      <c r="G3" s="2"/>
      <c r="H3" s="2"/>
      <c r="I3" s="2"/>
      <c r="J3" s="2"/>
    </row>
    <row r="4" spans="1:12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5:10" ht="12.75">
      <c r="E5" s="2"/>
      <c r="F5" s="2"/>
      <c r="G5" s="2"/>
      <c r="H5" s="2"/>
      <c r="I5" s="2"/>
      <c r="J5" s="2"/>
    </row>
    <row r="6" spans="1:12" ht="12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</row>
    <row r="7" spans="1:12" ht="12">
      <c r="A7" s="11"/>
      <c r="B7" s="11"/>
      <c r="C7" s="11"/>
      <c r="D7" s="11" t="s">
        <v>11</v>
      </c>
      <c r="E7" s="11" t="s">
        <v>14</v>
      </c>
      <c r="F7" s="11"/>
      <c r="G7" s="11"/>
      <c r="H7" s="11"/>
      <c r="I7" s="11" t="s">
        <v>15</v>
      </c>
      <c r="J7" s="11" t="s">
        <v>16</v>
      </c>
      <c r="K7" s="11" t="s">
        <v>17</v>
      </c>
      <c r="L7" s="11" t="s">
        <v>18</v>
      </c>
    </row>
    <row r="8" spans="1:12" ht="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 t="s">
        <v>19</v>
      </c>
    </row>
    <row r="9" spans="1:12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">
      <c r="A10" s="4">
        <v>1</v>
      </c>
      <c r="B10" s="4" t="s">
        <v>20</v>
      </c>
      <c r="C10" s="4" t="s">
        <v>21</v>
      </c>
      <c r="D10" s="4">
        <v>1.1</v>
      </c>
      <c r="E10" s="4">
        <v>1.6</v>
      </c>
      <c r="F10" s="4">
        <v>1</v>
      </c>
      <c r="G10" s="4">
        <v>1.1</v>
      </c>
      <c r="H10" s="4">
        <v>1.05</v>
      </c>
      <c r="I10" s="4">
        <v>1</v>
      </c>
      <c r="J10" s="4">
        <v>1</v>
      </c>
      <c r="K10" s="4">
        <v>1.17</v>
      </c>
      <c r="L10" s="5">
        <f>+D10*E10*F10*G10*H10*I10*J10*K10</f>
        <v>2.3783760000000003</v>
      </c>
    </row>
    <row r="11" spans="1:12" ht="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">
      <c r="A14" s="4">
        <v>2</v>
      </c>
      <c r="B14" s="4" t="s">
        <v>22</v>
      </c>
      <c r="C14" s="4" t="s">
        <v>21</v>
      </c>
      <c r="D14" s="4">
        <v>1.1</v>
      </c>
      <c r="E14" s="4">
        <v>1.6</v>
      </c>
      <c r="F14" s="4">
        <v>0.9</v>
      </c>
      <c r="G14" s="4">
        <v>1</v>
      </c>
      <c r="H14" s="4">
        <v>1.03</v>
      </c>
      <c r="I14" s="4">
        <v>1</v>
      </c>
      <c r="J14" s="4">
        <v>1</v>
      </c>
      <c r="K14" s="4">
        <v>1.17</v>
      </c>
      <c r="L14" s="6">
        <f>+D14*E14*F14*G14*H14*I14*J14*K14</f>
        <v>1.9088784000000003</v>
      </c>
    </row>
    <row r="15" spans="1:12" ht="12">
      <c r="A15" s="4"/>
      <c r="B15" s="4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">
      <c r="A19" s="4">
        <v>3</v>
      </c>
      <c r="B19" s="4" t="s">
        <v>24</v>
      </c>
      <c r="C19" s="4" t="s">
        <v>21</v>
      </c>
      <c r="D19" s="4">
        <v>1.1</v>
      </c>
      <c r="E19" s="4">
        <v>1.6</v>
      </c>
      <c r="F19" s="4">
        <v>0.1</v>
      </c>
      <c r="G19" s="4">
        <v>1</v>
      </c>
      <c r="H19" s="4">
        <v>1.2</v>
      </c>
      <c r="I19" s="4">
        <v>1</v>
      </c>
      <c r="J19" s="4">
        <v>1</v>
      </c>
      <c r="K19" s="4">
        <v>1</v>
      </c>
      <c r="L19" s="6">
        <f>+D19*E19*F19*G19*H19*I19*J19*K19</f>
        <v>0.21120000000000005</v>
      </c>
    </row>
    <row r="20" spans="1:12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">
      <c r="A23" s="4">
        <v>4</v>
      </c>
      <c r="B23" s="4" t="s">
        <v>25</v>
      </c>
      <c r="C23" s="4" t="s">
        <v>21</v>
      </c>
      <c r="D23" s="4">
        <v>1.1</v>
      </c>
      <c r="E23" s="4">
        <v>1.6</v>
      </c>
      <c r="F23" s="4">
        <v>0.06</v>
      </c>
      <c r="G23" s="4">
        <v>1</v>
      </c>
      <c r="H23" s="4">
        <v>1.1</v>
      </c>
      <c r="I23" s="4">
        <v>1</v>
      </c>
      <c r="J23" s="4">
        <v>1</v>
      </c>
      <c r="K23" s="4">
        <v>1</v>
      </c>
      <c r="L23" s="6">
        <f>+D23*E23*F23*G23*H23*I23*J23*K23</f>
        <v>0.11616000000000003</v>
      </c>
    </row>
    <row r="24" spans="1:12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>
      <c r="A25" s="4">
        <v>5</v>
      </c>
      <c r="B25" s="4" t="s">
        <v>26</v>
      </c>
      <c r="C25" s="4" t="s">
        <v>21</v>
      </c>
      <c r="D25" s="4">
        <v>1.1</v>
      </c>
      <c r="E25" s="4">
        <v>1.6</v>
      </c>
      <c r="F25" s="4">
        <v>0.02</v>
      </c>
      <c r="G25" s="4">
        <v>1</v>
      </c>
      <c r="H25" s="4">
        <v>1.15</v>
      </c>
      <c r="I25" s="4">
        <v>1</v>
      </c>
      <c r="J25" s="4">
        <v>1</v>
      </c>
      <c r="K25" s="4">
        <v>1</v>
      </c>
      <c r="L25" s="7">
        <f>+D25*E25*F25*G25*H25*I25*J25*K25</f>
        <v>0.04048</v>
      </c>
    </row>
    <row r="26" spans="1:12" ht="12">
      <c r="A26" s="4"/>
      <c r="B26" s="4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">
      <c r="A37" s="4"/>
      <c r="B37" s="4"/>
      <c r="C37" s="4"/>
      <c r="D37" s="4"/>
      <c r="E37" s="4"/>
      <c r="F37" s="4"/>
      <c r="G37" s="4"/>
      <c r="H37" s="4"/>
      <c r="J37" s="16" t="s">
        <v>52</v>
      </c>
      <c r="K37" s="16"/>
      <c r="L37" s="16"/>
    </row>
    <row r="38" spans="1:12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  <c r="K39" s="12" t="s">
        <v>12</v>
      </c>
      <c r="L39" s="12" t="s">
        <v>13</v>
      </c>
    </row>
    <row r="40" spans="1:12" ht="12">
      <c r="A40" s="11"/>
      <c r="B40" s="11"/>
      <c r="C40" s="11"/>
      <c r="D40" s="11" t="s">
        <v>11</v>
      </c>
      <c r="E40" s="11" t="s">
        <v>14</v>
      </c>
      <c r="F40" s="11"/>
      <c r="G40" s="11"/>
      <c r="H40" s="11"/>
      <c r="I40" s="11" t="s">
        <v>15</v>
      </c>
      <c r="J40" s="11" t="s">
        <v>16</v>
      </c>
      <c r="K40" s="11" t="s">
        <v>17</v>
      </c>
      <c r="L40" s="11" t="s">
        <v>18</v>
      </c>
    </row>
    <row r="41" spans="1:12" ht="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19</v>
      </c>
    </row>
    <row r="42" spans="1:12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">
      <c r="A43" s="4"/>
      <c r="B43" s="4"/>
      <c r="C43" s="4"/>
      <c r="D43" s="4"/>
      <c r="E43" s="4"/>
      <c r="F43" s="4"/>
      <c r="G43" s="4"/>
      <c r="H43" s="18" t="s">
        <v>28</v>
      </c>
      <c r="I43" s="18"/>
      <c r="J43" s="18"/>
      <c r="K43" s="18"/>
      <c r="L43" s="4"/>
    </row>
    <row r="44" spans="1:12" ht="12">
      <c r="A44" s="4">
        <v>6</v>
      </c>
      <c r="B44" s="4" t="s">
        <v>29</v>
      </c>
      <c r="C44" s="18" t="s">
        <v>30</v>
      </c>
      <c r="D44" s="18"/>
      <c r="E44" s="4" t="s">
        <v>31</v>
      </c>
      <c r="F44" s="4"/>
      <c r="G44" s="4"/>
      <c r="H44" s="4">
        <v>4000</v>
      </c>
      <c r="I44" s="4">
        <v>4500</v>
      </c>
      <c r="J44" s="4">
        <v>5000</v>
      </c>
      <c r="K44" s="4">
        <v>6000</v>
      </c>
      <c r="L44" s="4"/>
    </row>
    <row r="45" spans="1:12" ht="12">
      <c r="A45" s="4"/>
      <c r="B45" s="4"/>
      <c r="C45" s="18" t="s">
        <v>32</v>
      </c>
      <c r="D45" s="18"/>
      <c r="E45" s="4" t="s">
        <v>33</v>
      </c>
      <c r="F45" s="4">
        <v>650</v>
      </c>
      <c r="G45" s="4"/>
      <c r="H45" s="6">
        <f>+F45/4000</f>
        <v>0.1625</v>
      </c>
      <c r="I45" s="6">
        <f>+F45/4500</f>
        <v>0.14444444444444443</v>
      </c>
      <c r="J45" s="4">
        <f>+F45/5000</f>
        <v>0.13</v>
      </c>
      <c r="K45" s="6">
        <f>+F45/6000</f>
        <v>0.10833333333333334</v>
      </c>
      <c r="L45" s="4"/>
    </row>
    <row r="46" spans="1:12" ht="12">
      <c r="A46" s="4"/>
      <c r="B46" s="4"/>
      <c r="C46" s="4"/>
      <c r="D46" s="4"/>
      <c r="E46" s="4"/>
      <c r="F46" s="4">
        <v>700</v>
      </c>
      <c r="G46" s="4"/>
      <c r="H46" s="6">
        <f>+F46/4000</f>
        <v>0.175</v>
      </c>
      <c r="I46" s="8">
        <f>+F46/4500</f>
        <v>0.15555555555555556</v>
      </c>
      <c r="J46" s="4">
        <f>+F46/5000</f>
        <v>0.14</v>
      </c>
      <c r="K46" s="6">
        <f>+F46/6000</f>
        <v>0.11666666666666667</v>
      </c>
      <c r="L46" s="4"/>
    </row>
    <row r="47" spans="1:12" ht="12">
      <c r="A47" s="4"/>
      <c r="B47" s="4"/>
      <c r="C47" s="4"/>
      <c r="D47" s="4"/>
      <c r="E47" s="4"/>
      <c r="F47" s="4">
        <v>750</v>
      </c>
      <c r="G47" s="4"/>
      <c r="H47" s="6">
        <f>+F47/4000</f>
        <v>0.1875</v>
      </c>
      <c r="I47" s="6">
        <f>+F47/4500</f>
        <v>0.16666666666666666</v>
      </c>
      <c r="J47" s="4">
        <f>+F47/5000</f>
        <v>0.15</v>
      </c>
      <c r="K47" s="6">
        <f>+F47/6000</f>
        <v>0.125</v>
      </c>
      <c r="L47" s="4"/>
    </row>
    <row r="48" spans="1:12" ht="12">
      <c r="A48" s="4"/>
      <c r="B48" s="4"/>
      <c r="C48" s="4"/>
      <c r="D48" s="4"/>
      <c r="E48" s="18" t="s">
        <v>49</v>
      </c>
      <c r="F48" s="18"/>
      <c r="G48" s="18"/>
      <c r="H48" s="18"/>
      <c r="I48" s="18"/>
      <c r="J48" s="18"/>
      <c r="K48" s="18"/>
      <c r="L48" s="4"/>
    </row>
    <row r="49" spans="1:16" ht="12">
      <c r="A49" s="4"/>
      <c r="O49" s="18"/>
      <c r="P49" s="18"/>
    </row>
    <row r="50" spans="1:12" ht="12">
      <c r="A50" s="4">
        <v>7</v>
      </c>
      <c r="B50" s="4" t="s">
        <v>50</v>
      </c>
      <c r="C50" s="4" t="s">
        <v>21</v>
      </c>
      <c r="D50" s="4">
        <v>1.1</v>
      </c>
      <c r="E50" s="3">
        <v>0.14</v>
      </c>
      <c r="F50" s="4">
        <v>1</v>
      </c>
      <c r="G50" s="4">
        <v>1</v>
      </c>
      <c r="H50" s="4">
        <v>1.1</v>
      </c>
      <c r="I50" s="4">
        <v>1.05</v>
      </c>
      <c r="J50" s="4">
        <v>1</v>
      </c>
      <c r="K50" s="4">
        <v>1</v>
      </c>
      <c r="L50" s="8">
        <f aca="true" t="shared" si="0" ref="L50:L55">+D50*E50*F50*G50*H50*I50*J50*K50</f>
        <v>0.17787000000000006</v>
      </c>
    </row>
    <row r="51" spans="1:12" ht="12">
      <c r="A51" s="4"/>
      <c r="B51" s="4" t="s">
        <v>51</v>
      </c>
      <c r="C51" s="4" t="s">
        <v>21</v>
      </c>
      <c r="D51" s="4">
        <v>1.1</v>
      </c>
      <c r="E51" s="4">
        <v>0.15</v>
      </c>
      <c r="F51" s="4">
        <v>1</v>
      </c>
      <c r="G51" s="4">
        <v>1</v>
      </c>
      <c r="H51" s="4">
        <v>1.1</v>
      </c>
      <c r="I51" s="4">
        <v>1.05</v>
      </c>
      <c r="J51" s="4">
        <v>1</v>
      </c>
      <c r="K51" s="4">
        <v>1</v>
      </c>
      <c r="L51" s="6">
        <f t="shared" si="0"/>
        <v>0.19057500000000002</v>
      </c>
    </row>
    <row r="52" spans="1:12" ht="12">
      <c r="A52" s="4"/>
      <c r="B52" s="4"/>
      <c r="C52" s="4" t="s">
        <v>21</v>
      </c>
      <c r="D52" s="4">
        <v>1.1</v>
      </c>
      <c r="E52" s="3">
        <v>0.16</v>
      </c>
      <c r="F52" s="4">
        <v>1</v>
      </c>
      <c r="G52" s="4">
        <v>1</v>
      </c>
      <c r="H52" s="4">
        <v>1.1</v>
      </c>
      <c r="I52" s="4">
        <v>1.05</v>
      </c>
      <c r="J52" s="4">
        <v>1</v>
      </c>
      <c r="K52" s="4">
        <v>1</v>
      </c>
      <c r="L52" s="8">
        <f t="shared" si="0"/>
        <v>0.20328000000000004</v>
      </c>
    </row>
    <row r="53" spans="1:12" ht="12">
      <c r="A53" s="4"/>
      <c r="B53" s="4"/>
      <c r="C53" s="4"/>
      <c r="D53" s="4">
        <v>1.1</v>
      </c>
      <c r="E53" s="4">
        <v>0.17</v>
      </c>
      <c r="F53" s="4">
        <v>1</v>
      </c>
      <c r="G53" s="4">
        <v>1</v>
      </c>
      <c r="H53" s="4">
        <v>1.1</v>
      </c>
      <c r="I53" s="4">
        <v>1.05</v>
      </c>
      <c r="J53" s="4">
        <v>1</v>
      </c>
      <c r="K53" s="4">
        <v>1</v>
      </c>
      <c r="L53" s="6">
        <f t="shared" si="0"/>
        <v>0.21598500000000007</v>
      </c>
    </row>
    <row r="54" spans="1:12" ht="12">
      <c r="A54" s="4"/>
      <c r="B54" s="4"/>
      <c r="C54" s="4"/>
      <c r="D54" s="4">
        <v>1.1</v>
      </c>
      <c r="E54" s="4">
        <v>0.18</v>
      </c>
      <c r="F54" s="4">
        <v>1</v>
      </c>
      <c r="G54" s="4">
        <v>1</v>
      </c>
      <c r="H54" s="4">
        <v>1.1</v>
      </c>
      <c r="I54" s="4">
        <v>1.05</v>
      </c>
      <c r="J54" s="4">
        <v>1</v>
      </c>
      <c r="K54" s="4">
        <v>1</v>
      </c>
      <c r="L54" s="6">
        <f t="shared" si="0"/>
        <v>0.22869000000000003</v>
      </c>
    </row>
    <row r="55" spans="1:12" ht="12">
      <c r="A55" s="4"/>
      <c r="B55" s="4"/>
      <c r="C55" s="4"/>
      <c r="D55" s="4">
        <v>1.1</v>
      </c>
      <c r="E55" s="4">
        <v>0.19</v>
      </c>
      <c r="F55" s="4">
        <v>1</v>
      </c>
      <c r="G55" s="4">
        <v>1</v>
      </c>
      <c r="H55" s="4">
        <v>1.1</v>
      </c>
      <c r="I55" s="4">
        <v>1.05</v>
      </c>
      <c r="J55" s="4">
        <v>1</v>
      </c>
      <c r="K55" s="4">
        <v>1</v>
      </c>
      <c r="L55" s="6">
        <f t="shared" si="0"/>
        <v>0.24139500000000005</v>
      </c>
    </row>
    <row r="56" spans="1:17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7"/>
      <c r="Q56" s="4"/>
    </row>
    <row r="57" spans="1:12" ht="12">
      <c r="A57" s="4">
        <v>8</v>
      </c>
      <c r="B57" s="4" t="s">
        <v>34</v>
      </c>
      <c r="C57" s="4" t="s">
        <v>21</v>
      </c>
      <c r="D57" s="4">
        <v>1.1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6">
        <v>1.1</v>
      </c>
    </row>
    <row r="58" spans="1:12" ht="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">
      <c r="A60" s="4">
        <v>9</v>
      </c>
      <c r="B60" s="4" t="s">
        <v>35</v>
      </c>
      <c r="C60" s="4" t="s">
        <v>21</v>
      </c>
      <c r="D60" s="4">
        <v>1.1</v>
      </c>
      <c r="E60" s="4">
        <v>0.053</v>
      </c>
      <c r="F60" s="4">
        <v>1</v>
      </c>
      <c r="G60" s="4">
        <v>1</v>
      </c>
      <c r="H60" s="4">
        <v>1.15</v>
      </c>
      <c r="I60" s="4">
        <v>1.05</v>
      </c>
      <c r="J60" s="4">
        <v>1</v>
      </c>
      <c r="K60" s="4">
        <v>1</v>
      </c>
      <c r="L60" s="6">
        <f>+D60*E60*F60*G60*H60*I60*J60*K60</f>
        <v>0.07039725</v>
      </c>
    </row>
    <row r="61" spans="1:12" ht="12">
      <c r="A61" s="4"/>
      <c r="B61" s="4"/>
      <c r="C61" s="4"/>
      <c r="D61" s="4"/>
      <c r="E61" s="4"/>
      <c r="K61" s="4"/>
      <c r="L61" s="4"/>
    </row>
    <row r="62" spans="1:12" ht="12">
      <c r="A62" s="4"/>
      <c r="B62" s="4"/>
      <c r="C62" s="4"/>
      <c r="D62" s="4"/>
      <c r="E62" s="4"/>
      <c r="K62" s="4"/>
      <c r="L62" s="4"/>
    </row>
    <row r="63" spans="1:12" ht="12">
      <c r="A63" s="4"/>
      <c r="B63" s="4"/>
      <c r="C63" s="4"/>
      <c r="D63" s="4"/>
      <c r="E63" s="4"/>
      <c r="K63" s="4"/>
      <c r="L63" s="4"/>
    </row>
    <row r="64" spans="1:12" ht="12">
      <c r="A64" s="4"/>
      <c r="B64" s="4"/>
      <c r="C64" s="4"/>
      <c r="D64" s="4"/>
      <c r="E64" s="4"/>
      <c r="K64" s="4"/>
      <c r="L64" s="4"/>
    </row>
    <row r="65" spans="1:12" ht="12">
      <c r="A65" s="4"/>
      <c r="B65" s="4"/>
      <c r="C65" s="4"/>
      <c r="D65" s="4"/>
      <c r="E65" s="4"/>
      <c r="K65" s="4"/>
      <c r="L65" s="4"/>
    </row>
    <row r="66" spans="1:12" ht="12">
      <c r="A66" s="4"/>
      <c r="B66" s="4"/>
      <c r="C66" s="4"/>
      <c r="D66" s="4"/>
      <c r="E66" s="4"/>
      <c r="K66" s="4"/>
      <c r="L66" s="4"/>
    </row>
    <row r="67" spans="1:12" ht="12">
      <c r="A67" s="4"/>
      <c r="B67" s="4"/>
      <c r="C67" s="4"/>
      <c r="D67" s="4"/>
      <c r="E67" s="4"/>
      <c r="K67" s="4"/>
      <c r="L67" s="4"/>
    </row>
    <row r="68" spans="1:12" ht="12">
      <c r="A68" s="4"/>
      <c r="B68" s="4"/>
      <c r="C68" s="4"/>
      <c r="D68" s="4"/>
      <c r="E68" s="4"/>
      <c r="K68" s="4"/>
      <c r="L68" s="4"/>
    </row>
    <row r="69" spans="1:12" ht="12">
      <c r="A69" s="4"/>
      <c r="B69" s="4"/>
      <c r="C69" s="4"/>
      <c r="D69" s="4"/>
      <c r="E69" s="4"/>
      <c r="K69" s="4"/>
      <c r="L69" s="4"/>
    </row>
    <row r="70" spans="1:12" ht="12">
      <c r="A70" s="4"/>
      <c r="B70" s="4"/>
      <c r="C70" s="4"/>
      <c r="D70" s="4"/>
      <c r="E70" s="4"/>
      <c r="K70" s="4"/>
      <c r="L70" s="4"/>
    </row>
    <row r="71" spans="1:12" ht="12">
      <c r="A71" s="4"/>
      <c r="B71" s="4"/>
      <c r="C71" s="4"/>
      <c r="D71" s="4"/>
      <c r="E71" s="4"/>
      <c r="K71" s="4"/>
      <c r="L71" s="4"/>
    </row>
    <row r="72" spans="1:12" ht="12">
      <c r="A72" s="4"/>
      <c r="B72" s="4"/>
      <c r="C72" s="4"/>
      <c r="D72" s="4"/>
      <c r="E72" s="4"/>
      <c r="I72" s="16" t="s">
        <v>52</v>
      </c>
      <c r="J72" s="16"/>
      <c r="K72" s="16"/>
      <c r="L72" s="16"/>
    </row>
    <row r="73" spans="1:12" ht="12">
      <c r="A73" s="4"/>
      <c r="B73" s="4"/>
      <c r="C73" s="4"/>
      <c r="D73" s="4"/>
      <c r="E73" s="4"/>
      <c r="K73" s="4"/>
      <c r="L73" s="4"/>
    </row>
    <row r="74" spans="1:12" ht="12">
      <c r="A74" s="12" t="s">
        <v>2</v>
      </c>
      <c r="B74" s="12" t="s">
        <v>3</v>
      </c>
      <c r="C74" s="12" t="s">
        <v>4</v>
      </c>
      <c r="D74" s="12" t="s">
        <v>5</v>
      </c>
      <c r="E74" s="12" t="s">
        <v>6</v>
      </c>
      <c r="F74" s="12" t="s">
        <v>7</v>
      </c>
      <c r="G74" s="12" t="s">
        <v>8</v>
      </c>
      <c r="H74" s="12" t="s">
        <v>9</v>
      </c>
      <c r="I74" s="12" t="s">
        <v>10</v>
      </c>
      <c r="J74" s="12" t="s">
        <v>11</v>
      </c>
      <c r="K74" s="12" t="s">
        <v>12</v>
      </c>
      <c r="L74" s="12" t="s">
        <v>13</v>
      </c>
    </row>
    <row r="75" spans="1:12" ht="12">
      <c r="A75" s="11"/>
      <c r="B75" s="11"/>
      <c r="C75" s="11"/>
      <c r="D75" s="11" t="s">
        <v>11</v>
      </c>
      <c r="E75" s="11" t="s">
        <v>14</v>
      </c>
      <c r="F75" s="11"/>
      <c r="G75" s="11"/>
      <c r="H75" s="11"/>
      <c r="I75" s="11" t="s">
        <v>15</v>
      </c>
      <c r="J75" s="11" t="s">
        <v>16</v>
      </c>
      <c r="K75" s="11" t="s">
        <v>17</v>
      </c>
      <c r="L75" s="11" t="s">
        <v>18</v>
      </c>
    </row>
    <row r="76" spans="1:12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 t="s">
        <v>19</v>
      </c>
    </row>
    <row r="77" spans="1:12" ht="12">
      <c r="A77" s="4"/>
      <c r="B77" s="4"/>
      <c r="C77" s="4"/>
      <c r="D77" s="4"/>
      <c r="E77" s="4"/>
      <c r="K77" s="4"/>
      <c r="L77" s="4"/>
    </row>
    <row r="78" spans="1:12" ht="12">
      <c r="A78" s="4">
        <v>10</v>
      </c>
      <c r="B78" s="4" t="s">
        <v>36</v>
      </c>
      <c r="C78" s="4" t="s">
        <v>21</v>
      </c>
      <c r="D78" s="4">
        <v>1.1</v>
      </c>
      <c r="E78" s="4">
        <v>0.2</v>
      </c>
      <c r="F78" s="4">
        <v>1</v>
      </c>
      <c r="G78" s="4">
        <v>1</v>
      </c>
      <c r="H78" s="4">
        <v>1</v>
      </c>
      <c r="I78" s="4">
        <v>1.03</v>
      </c>
      <c r="J78" s="4">
        <v>1.1</v>
      </c>
      <c r="K78" s="4">
        <v>1</v>
      </c>
      <c r="L78" s="6">
        <f>+D78*E78*F78*G78*H78*I78*J78*K78</f>
        <v>0.24926000000000004</v>
      </c>
    </row>
    <row r="79" spans="1:12" ht="12">
      <c r="A79" s="4"/>
      <c r="B79" s="4"/>
      <c r="C79" s="4"/>
      <c r="D79" s="4">
        <v>1.1</v>
      </c>
      <c r="E79" s="4">
        <v>0.3</v>
      </c>
      <c r="F79" s="4">
        <v>1</v>
      </c>
      <c r="G79" s="4">
        <v>1</v>
      </c>
      <c r="H79" s="4">
        <v>1</v>
      </c>
      <c r="I79" s="4">
        <v>1.03</v>
      </c>
      <c r="J79" s="4">
        <v>1.1</v>
      </c>
      <c r="K79" s="4">
        <v>1</v>
      </c>
      <c r="L79" s="6">
        <f>+D79*E79*S56*T56*U56*V56*W56*K79</f>
        <v>0</v>
      </c>
    </row>
    <row r="80" spans="1:12" ht="12">
      <c r="A80" s="4"/>
      <c r="B80" s="4"/>
      <c r="C80" s="4"/>
      <c r="D80" s="4">
        <v>1.1</v>
      </c>
      <c r="E80" s="4">
        <v>0.35</v>
      </c>
      <c r="F80" s="4">
        <v>1</v>
      </c>
      <c r="G80" s="4">
        <v>1</v>
      </c>
      <c r="H80" s="4">
        <v>1</v>
      </c>
      <c r="I80" s="4">
        <v>1.03</v>
      </c>
      <c r="J80" s="4">
        <v>1.1</v>
      </c>
      <c r="K80" s="4">
        <v>1</v>
      </c>
      <c r="L80" s="6">
        <f>+D80*E80*F79*G79*H79*I79*J79*K80</f>
        <v>0.43620500000000006</v>
      </c>
    </row>
    <row r="81" spans="1:12" ht="12">
      <c r="A81" s="4"/>
      <c r="B81" s="4"/>
      <c r="C81" s="4"/>
      <c r="D81" s="4"/>
      <c r="E81" s="4"/>
      <c r="K81" s="4"/>
      <c r="L81" s="4"/>
    </row>
    <row r="82" spans="1:12" ht="12">
      <c r="A82" s="4">
        <v>11</v>
      </c>
      <c r="B82" s="4" t="s">
        <v>37</v>
      </c>
      <c r="C82" s="4" t="s">
        <v>21</v>
      </c>
      <c r="D82" s="4">
        <v>1.1</v>
      </c>
      <c r="E82" s="4">
        <v>0.4</v>
      </c>
      <c r="F82" s="4">
        <v>1</v>
      </c>
      <c r="G82" s="4">
        <v>1</v>
      </c>
      <c r="H82" s="4">
        <v>1.1</v>
      </c>
      <c r="I82" s="4">
        <v>1.03</v>
      </c>
      <c r="J82" s="4">
        <v>1.1</v>
      </c>
      <c r="K82" s="4">
        <v>1</v>
      </c>
      <c r="L82" s="6">
        <f>+D82*E82*F82*G82*H82*I82*J82*K82</f>
        <v>0.5483720000000002</v>
      </c>
    </row>
    <row r="83" spans="1:12" ht="12">
      <c r="A83" s="4"/>
      <c r="B83" s="4" t="s">
        <v>38</v>
      </c>
      <c r="C83" s="4"/>
      <c r="D83" s="4">
        <v>1.1</v>
      </c>
      <c r="E83" s="4">
        <v>0.5</v>
      </c>
      <c r="F83" s="4">
        <v>1</v>
      </c>
      <c r="G83" s="4">
        <v>1</v>
      </c>
      <c r="H83" s="4">
        <v>1.1</v>
      </c>
      <c r="I83" s="4">
        <v>1.03</v>
      </c>
      <c r="J83" s="4">
        <v>1.1</v>
      </c>
      <c r="K83" s="4">
        <v>1</v>
      </c>
      <c r="L83" s="6">
        <f>+D83*E83*F83*G83*H83*I83*J83*K83</f>
        <v>0.6854650000000001</v>
      </c>
    </row>
    <row r="84" spans="1:12" ht="12">
      <c r="A84" s="4"/>
      <c r="B84" s="4"/>
      <c r="C84" s="4"/>
      <c r="D84" s="4">
        <v>1.1</v>
      </c>
      <c r="E84" s="4">
        <v>0.6</v>
      </c>
      <c r="F84" s="4">
        <v>1</v>
      </c>
      <c r="G84" s="4">
        <v>1</v>
      </c>
      <c r="H84" s="4">
        <v>1.1</v>
      </c>
      <c r="I84" s="4">
        <v>1.03</v>
      </c>
      <c r="J84" s="4">
        <v>1.1</v>
      </c>
      <c r="K84" s="4">
        <v>1</v>
      </c>
      <c r="L84" s="6">
        <f>+D84*E84*F84*G84*H84*I84*J84*K84</f>
        <v>0.8225580000000002</v>
      </c>
    </row>
    <row r="85" spans="1:12" ht="12">
      <c r="A85" s="4"/>
      <c r="B85" s="4"/>
      <c r="C85" s="4"/>
      <c r="D85" s="4">
        <v>1.1</v>
      </c>
      <c r="E85" s="4">
        <v>0.65</v>
      </c>
      <c r="F85" s="4">
        <v>1</v>
      </c>
      <c r="G85" s="4">
        <v>1</v>
      </c>
      <c r="H85" s="4">
        <v>1.1</v>
      </c>
      <c r="I85" s="4">
        <v>1.03</v>
      </c>
      <c r="J85" s="4">
        <v>1.1</v>
      </c>
      <c r="K85" s="4">
        <v>1</v>
      </c>
      <c r="L85" s="6">
        <f>+D85*E85*F85*G85*H85*I85*J85*K85</f>
        <v>0.8911045000000003</v>
      </c>
    </row>
    <row r="86" spans="1:12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">
      <c r="A87" s="4">
        <v>12</v>
      </c>
      <c r="B87" s="4" t="s">
        <v>39</v>
      </c>
      <c r="C87" s="4" t="s">
        <v>21</v>
      </c>
      <c r="D87" s="4">
        <v>1.1</v>
      </c>
      <c r="E87" s="4">
        <v>1.053</v>
      </c>
      <c r="F87" s="4">
        <v>1</v>
      </c>
      <c r="G87" s="4">
        <v>1</v>
      </c>
      <c r="H87" s="4">
        <v>1</v>
      </c>
      <c r="I87" s="4">
        <v>1</v>
      </c>
      <c r="J87" s="4">
        <v>1.1</v>
      </c>
      <c r="K87" s="4">
        <v>1</v>
      </c>
      <c r="L87" s="6">
        <f>+D87*E87*F87*G87*H87*I87*J87*K87</f>
        <v>1.2741300000000002</v>
      </c>
    </row>
    <row r="88" spans="1:12" ht="12">
      <c r="A88" s="4"/>
      <c r="B88" s="4"/>
      <c r="C88" s="4"/>
      <c r="D88" s="4"/>
      <c r="E88" s="4"/>
      <c r="K88" s="4"/>
      <c r="L88" s="4"/>
    </row>
    <row r="89" spans="1:12" ht="12">
      <c r="A89" s="4">
        <v>13</v>
      </c>
      <c r="B89" s="4" t="s">
        <v>40</v>
      </c>
      <c r="C89" s="4" t="s">
        <v>21</v>
      </c>
      <c r="D89" s="4">
        <v>1.1</v>
      </c>
      <c r="E89" s="4">
        <v>1.55</v>
      </c>
      <c r="F89" s="4">
        <v>1</v>
      </c>
      <c r="G89" s="4">
        <v>1</v>
      </c>
      <c r="H89" s="4">
        <v>1.01</v>
      </c>
      <c r="I89" s="4">
        <v>1</v>
      </c>
      <c r="J89" s="4">
        <v>1.1</v>
      </c>
      <c r="K89" s="4">
        <v>1</v>
      </c>
      <c r="L89" s="7">
        <f>+D89*E89*F89*G89*H89*I89*J89*K89</f>
        <v>1.8942550000000005</v>
      </c>
    </row>
    <row r="90" spans="1:10" ht="12">
      <c r="A90" s="4"/>
      <c r="B90" s="4"/>
      <c r="C90" s="4"/>
      <c r="F90" s="4"/>
      <c r="G90" s="4"/>
      <c r="H90" s="4"/>
      <c r="I90" s="4"/>
      <c r="J90" s="4"/>
    </row>
    <row r="91" spans="1:12" ht="12">
      <c r="A91" s="4">
        <v>14</v>
      </c>
      <c r="B91" s="4" t="s">
        <v>41</v>
      </c>
      <c r="C91" s="4" t="s">
        <v>21</v>
      </c>
      <c r="D91" s="4">
        <v>1.1</v>
      </c>
      <c r="E91" s="4">
        <v>1.55</v>
      </c>
      <c r="F91" s="4">
        <v>1</v>
      </c>
      <c r="G91" s="4">
        <v>1</v>
      </c>
      <c r="H91" s="4">
        <v>1.01</v>
      </c>
      <c r="I91" s="4">
        <v>1</v>
      </c>
      <c r="J91" s="4">
        <v>1.1</v>
      </c>
      <c r="K91" s="4">
        <v>1</v>
      </c>
      <c r="L91" s="7">
        <f>+D91*E91*F91*G91*H91*I91*J91*K91</f>
        <v>1.8942550000000005</v>
      </c>
    </row>
    <row r="92" spans="1:16" ht="12">
      <c r="A92" s="4"/>
      <c r="B92" s="4"/>
      <c r="C92" s="4"/>
      <c r="F92" s="4"/>
      <c r="G92" s="4"/>
      <c r="H92" s="4"/>
      <c r="I92" s="4"/>
      <c r="J92" s="4"/>
      <c r="P92" s="4"/>
    </row>
    <row r="93" spans="1:16" ht="12">
      <c r="A93" s="4"/>
      <c r="B93" s="4"/>
      <c r="C93" s="4"/>
      <c r="F93" s="4"/>
      <c r="G93" s="4"/>
      <c r="H93" s="4"/>
      <c r="I93" s="4"/>
      <c r="J93" s="4"/>
      <c r="P93" s="4"/>
    </row>
    <row r="94" spans="1:16" ht="12">
      <c r="A94" s="4"/>
      <c r="B94" s="4"/>
      <c r="C94" s="4"/>
      <c r="F94" s="4"/>
      <c r="G94" s="4"/>
      <c r="H94" s="4"/>
      <c r="I94" s="4"/>
      <c r="J94" s="4"/>
      <c r="P94" s="4"/>
    </row>
    <row r="95" spans="1:16" ht="12">
      <c r="A95" s="4"/>
      <c r="B95" s="4"/>
      <c r="C95" s="4"/>
      <c r="F95" s="4"/>
      <c r="G95" s="4"/>
      <c r="H95" s="4"/>
      <c r="I95" s="4"/>
      <c r="J95" s="4"/>
      <c r="P95" s="4"/>
    </row>
    <row r="96" spans="1:16" ht="12">
      <c r="A96" s="4"/>
      <c r="B96" s="4"/>
      <c r="C96" s="4"/>
      <c r="F96" s="4"/>
      <c r="G96" s="4"/>
      <c r="H96" s="4"/>
      <c r="I96" s="4"/>
      <c r="J96" s="4"/>
      <c r="P96" s="4"/>
    </row>
    <row r="97" spans="1:16" ht="12">
      <c r="A97" s="4"/>
      <c r="B97" s="4"/>
      <c r="C97" s="4"/>
      <c r="F97" s="4"/>
      <c r="G97" s="4"/>
      <c r="H97" s="4"/>
      <c r="I97" s="4"/>
      <c r="J97" s="4"/>
      <c r="P97" s="4"/>
    </row>
    <row r="98" spans="1:16" ht="12">
      <c r="A98" s="4"/>
      <c r="B98" s="4"/>
      <c r="C98" s="4"/>
      <c r="F98" s="4"/>
      <c r="G98" s="4"/>
      <c r="H98" s="4"/>
      <c r="I98" s="4"/>
      <c r="J98" s="4"/>
      <c r="P98" s="4"/>
    </row>
    <row r="99" spans="1:8" ht="12">
      <c r="A99" s="4"/>
      <c r="B99" s="4"/>
      <c r="C99" s="4"/>
      <c r="F99" s="4"/>
      <c r="G99" s="4"/>
      <c r="H99" s="4"/>
    </row>
    <row r="100" spans="1:8" ht="12">
      <c r="A100" s="4"/>
      <c r="B100" s="4"/>
      <c r="C100" s="4"/>
      <c r="F100" s="4"/>
      <c r="G100" s="4"/>
      <c r="H100" s="4"/>
    </row>
    <row r="105" spans="1:10" ht="12">
      <c r="A105" s="4"/>
      <c r="B105" s="4"/>
      <c r="C105" s="4"/>
      <c r="F105" s="4"/>
      <c r="G105" s="4"/>
      <c r="H105" s="4"/>
      <c r="I105" s="4"/>
      <c r="J105" s="4"/>
    </row>
    <row r="106" spans="1:12" ht="12">
      <c r="A106" s="4"/>
      <c r="B106" s="4"/>
      <c r="C106" s="4"/>
      <c r="F106" s="4"/>
      <c r="G106" s="4"/>
      <c r="H106" s="4"/>
      <c r="I106" s="16" t="s">
        <v>52</v>
      </c>
      <c r="J106" s="16"/>
      <c r="K106" s="16"/>
      <c r="L106" s="16"/>
    </row>
    <row r="107" spans="1:10" ht="12">
      <c r="A107" s="4"/>
      <c r="B107" s="4"/>
      <c r="C107" s="4"/>
      <c r="F107" s="4"/>
      <c r="G107" s="4"/>
      <c r="H107" s="4"/>
      <c r="I107" s="4"/>
      <c r="J107" s="4"/>
    </row>
    <row r="108" spans="1:12" ht="12">
      <c r="A108" s="12" t="s">
        <v>2</v>
      </c>
      <c r="B108" s="12" t="s">
        <v>3</v>
      </c>
      <c r="C108" s="12" t="s">
        <v>4</v>
      </c>
      <c r="D108" s="12" t="s">
        <v>5</v>
      </c>
      <c r="E108" s="12" t="s">
        <v>6</v>
      </c>
      <c r="F108" s="12" t="s">
        <v>7</v>
      </c>
      <c r="G108" s="12" t="s">
        <v>8</v>
      </c>
      <c r="H108" s="12" t="s">
        <v>9</v>
      </c>
      <c r="I108" s="12" t="s">
        <v>10</v>
      </c>
      <c r="J108" s="12" t="s">
        <v>11</v>
      </c>
      <c r="K108" s="12" t="s">
        <v>12</v>
      </c>
      <c r="L108" s="12" t="s">
        <v>13</v>
      </c>
    </row>
    <row r="109" spans="1:12" ht="12">
      <c r="A109" s="11"/>
      <c r="B109" s="11"/>
      <c r="C109" s="11"/>
      <c r="D109" s="11" t="s">
        <v>11</v>
      </c>
      <c r="E109" s="11" t="s">
        <v>14</v>
      </c>
      <c r="F109" s="11"/>
      <c r="G109" s="11"/>
      <c r="H109" s="11"/>
      <c r="I109" s="11" t="s">
        <v>15</v>
      </c>
      <c r="J109" s="11" t="s">
        <v>16</v>
      </c>
      <c r="K109" s="11" t="s">
        <v>17</v>
      </c>
      <c r="L109" s="11" t="s">
        <v>18</v>
      </c>
    </row>
    <row r="110" spans="1:12" ht="12">
      <c r="A110" s="13"/>
      <c r="B110" s="13"/>
      <c r="C110" s="13"/>
      <c r="D110" s="13"/>
      <c r="E110" s="13"/>
      <c r="F110" s="14"/>
      <c r="G110" s="14"/>
      <c r="H110" s="14"/>
      <c r="I110" s="13"/>
      <c r="J110" s="13"/>
      <c r="K110" s="13"/>
      <c r="L110" s="13" t="s">
        <v>19</v>
      </c>
    </row>
    <row r="111" spans="1:12" ht="12">
      <c r="A111" s="4"/>
      <c r="B111" s="4"/>
      <c r="C111" s="4"/>
      <c r="D111" s="4"/>
      <c r="E111" s="4"/>
      <c r="F111" s="4"/>
      <c r="G111" s="4"/>
      <c r="H111" s="4"/>
      <c r="K111" s="4"/>
      <c r="L111" s="7"/>
    </row>
    <row r="112" spans="1:12" ht="12">
      <c r="A112" s="4">
        <v>15</v>
      </c>
      <c r="B112" s="4" t="s">
        <v>42</v>
      </c>
      <c r="C112" s="4"/>
      <c r="D112" s="4"/>
      <c r="E112" s="4"/>
      <c r="K112" s="4"/>
      <c r="L112" s="4"/>
    </row>
    <row r="113" spans="1:12" ht="12">
      <c r="A113" s="4"/>
      <c r="C113" s="4"/>
      <c r="D113" s="4">
        <v>1.1</v>
      </c>
      <c r="E113" s="3">
        <v>0.14</v>
      </c>
      <c r="F113" s="4">
        <v>1</v>
      </c>
      <c r="G113" s="4">
        <v>1</v>
      </c>
      <c r="H113" s="4">
        <v>1.02</v>
      </c>
      <c r="I113" s="4">
        <v>1</v>
      </c>
      <c r="J113" s="4">
        <v>1.1</v>
      </c>
      <c r="K113" s="4">
        <v>1</v>
      </c>
      <c r="L113" s="9">
        <f>+D113*E113*F113*G113*H113*I113*J113*K113</f>
        <v>0.17278800000000005</v>
      </c>
    </row>
    <row r="114" spans="1:12" ht="12">
      <c r="A114" s="4"/>
      <c r="B114" s="4"/>
      <c r="C114" s="4" t="s">
        <v>21</v>
      </c>
      <c r="D114" s="4">
        <v>1.1</v>
      </c>
      <c r="E114" s="4">
        <v>0.15</v>
      </c>
      <c r="F114" s="4">
        <v>1</v>
      </c>
      <c r="G114" s="4">
        <v>1</v>
      </c>
      <c r="H114" s="4">
        <v>1.02</v>
      </c>
      <c r="I114" s="4">
        <v>1</v>
      </c>
      <c r="J114" s="4">
        <v>1.1</v>
      </c>
      <c r="K114" s="4">
        <v>1</v>
      </c>
      <c r="L114" s="7">
        <f>+D114*E114*F113*G113*H113*I113*J113*K114</f>
        <v>0.18513000000000002</v>
      </c>
    </row>
    <row r="115" spans="1:12" ht="12">
      <c r="A115" s="4"/>
      <c r="B115" s="4"/>
      <c r="C115" s="4"/>
      <c r="D115" s="4">
        <v>1.1</v>
      </c>
      <c r="E115" s="3">
        <v>0.16</v>
      </c>
      <c r="F115" s="4">
        <v>1</v>
      </c>
      <c r="G115" s="4">
        <v>1</v>
      </c>
      <c r="H115" s="4">
        <v>1.02</v>
      </c>
      <c r="I115" s="4">
        <v>1</v>
      </c>
      <c r="J115" s="4">
        <v>1.1</v>
      </c>
      <c r="K115" s="4">
        <v>1</v>
      </c>
      <c r="L115" s="9">
        <f>+D115*E115*F114*G114*H114*I114*J114*K115</f>
        <v>0.19747200000000004</v>
      </c>
    </row>
    <row r="116" spans="1:12" ht="12">
      <c r="A116" s="4"/>
      <c r="B116" s="4"/>
      <c r="C116" s="4"/>
      <c r="D116" s="4">
        <v>1.1</v>
      </c>
      <c r="E116" s="4">
        <v>0.17</v>
      </c>
      <c r="F116" s="4">
        <v>1</v>
      </c>
      <c r="G116" s="4">
        <v>1</v>
      </c>
      <c r="H116" s="4">
        <v>1.02</v>
      </c>
      <c r="I116" s="4">
        <v>1</v>
      </c>
      <c r="J116" s="4">
        <v>1.1</v>
      </c>
      <c r="K116" s="4">
        <v>1</v>
      </c>
      <c r="L116" s="7">
        <f>+D116*E116*F115*G115*H115*I115*J115*K116</f>
        <v>0.20981400000000003</v>
      </c>
    </row>
    <row r="117" spans="1:12" ht="12">
      <c r="A117" s="4"/>
      <c r="B117" s="4"/>
      <c r="C117" s="4"/>
      <c r="D117" s="4">
        <v>1.1</v>
      </c>
      <c r="E117" s="4">
        <v>0.18</v>
      </c>
      <c r="F117" s="4">
        <v>1</v>
      </c>
      <c r="G117" s="4">
        <v>1</v>
      </c>
      <c r="H117" s="4">
        <v>1.02</v>
      </c>
      <c r="I117" s="4">
        <v>1</v>
      </c>
      <c r="J117" s="4">
        <v>1.1</v>
      </c>
      <c r="K117" s="4">
        <v>1</v>
      </c>
      <c r="L117" s="7">
        <f>+D117*E117*F116*G116*H116*I116*J116*K117</f>
        <v>0.22215600000000002</v>
      </c>
    </row>
    <row r="118" spans="2:12" ht="12">
      <c r="B118" s="4"/>
      <c r="C118" s="4"/>
      <c r="D118" s="4">
        <v>1.1</v>
      </c>
      <c r="E118" s="4">
        <v>0.19</v>
      </c>
      <c r="F118" s="4">
        <v>1</v>
      </c>
      <c r="G118" s="4">
        <v>1</v>
      </c>
      <c r="H118" s="4">
        <v>1.02</v>
      </c>
      <c r="I118" s="4">
        <v>1</v>
      </c>
      <c r="J118" s="4">
        <v>1.1</v>
      </c>
      <c r="K118" s="4">
        <v>1</v>
      </c>
      <c r="L118" s="7">
        <f>+D118*E118*F118*G118*H118*I118*J118*K118</f>
        <v>0.23449800000000007</v>
      </c>
    </row>
    <row r="119" spans="1:12" ht="9" customHeight="1">
      <c r="A119" s="4"/>
      <c r="B119" s="4"/>
      <c r="C119" s="4"/>
      <c r="D119" s="4"/>
      <c r="E119" s="4"/>
      <c r="K119" s="4"/>
      <c r="L119" s="4"/>
    </row>
    <row r="120" spans="1:12" ht="12">
      <c r="A120" s="4">
        <v>16</v>
      </c>
      <c r="B120" s="4" t="s">
        <v>43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">
      <c r="A121" s="4"/>
      <c r="B121" s="4" t="s">
        <v>44</v>
      </c>
      <c r="C121" s="4"/>
      <c r="D121" s="4"/>
      <c r="E121" s="4"/>
      <c r="F121" s="4"/>
      <c r="G121" s="4"/>
      <c r="H121" s="4"/>
      <c r="K121" s="4"/>
      <c r="L121" s="4"/>
    </row>
    <row r="122" spans="1:12" ht="8.25" customHeight="1">
      <c r="A122" s="4"/>
      <c r="B122" s="4"/>
      <c r="C122" s="4"/>
      <c r="D122" s="4"/>
      <c r="E122" s="4"/>
      <c r="K122" s="4"/>
      <c r="L122" s="4"/>
    </row>
    <row r="123" spans="1:12" ht="12">
      <c r="A123" s="4"/>
      <c r="B123" s="4" t="s">
        <v>54</v>
      </c>
      <c r="C123" s="4"/>
      <c r="D123" s="4"/>
      <c r="E123" s="4"/>
      <c r="K123" s="4"/>
      <c r="L123" s="4"/>
    </row>
    <row r="124" spans="1:12" ht="6" customHeight="1">
      <c r="A124" s="4"/>
      <c r="B124" s="4"/>
      <c r="C124" s="4"/>
      <c r="D124" s="4"/>
      <c r="E124" s="4"/>
      <c r="K124" s="4"/>
      <c r="L124" s="4"/>
    </row>
    <row r="125" ht="12">
      <c r="B125" s="4" t="s">
        <v>45</v>
      </c>
    </row>
    <row r="126" spans="1:12" ht="12">
      <c r="A126" s="4"/>
      <c r="B126" s="10">
        <v>0.2</v>
      </c>
      <c r="C126" s="4"/>
      <c r="D126" s="4">
        <v>1.1</v>
      </c>
      <c r="E126" s="4">
        <v>1.32</v>
      </c>
      <c r="F126" s="4">
        <v>1</v>
      </c>
      <c r="G126" s="4">
        <v>1</v>
      </c>
      <c r="H126" s="4">
        <v>1</v>
      </c>
      <c r="I126" s="4">
        <v>1</v>
      </c>
      <c r="J126" s="4">
        <v>1.1</v>
      </c>
      <c r="K126" s="4">
        <v>1</v>
      </c>
      <c r="L126" s="6">
        <f>+D126*E126*F126*G126*H126*I126*J126*K126</f>
        <v>1.5972000000000004</v>
      </c>
    </row>
    <row r="127" spans="1:12" ht="12">
      <c r="A127" s="4"/>
      <c r="B127" s="10">
        <v>0.3</v>
      </c>
      <c r="C127" s="4"/>
      <c r="D127" s="4">
        <v>1.1</v>
      </c>
      <c r="E127" s="3">
        <v>1.5</v>
      </c>
      <c r="F127" s="4">
        <v>1</v>
      </c>
      <c r="G127" s="4">
        <v>1</v>
      </c>
      <c r="H127" s="4">
        <v>1</v>
      </c>
      <c r="I127" s="4">
        <v>1</v>
      </c>
      <c r="J127" s="4">
        <v>1.1</v>
      </c>
      <c r="K127" s="4">
        <v>1</v>
      </c>
      <c r="L127" s="6">
        <f>+D127*E127*F127*G127*H127*I127*J127*K127</f>
        <v>1.8150000000000004</v>
      </c>
    </row>
    <row r="128" spans="1:12" ht="12">
      <c r="A128" s="4"/>
      <c r="B128" s="10">
        <v>0.35</v>
      </c>
      <c r="C128" s="4"/>
      <c r="D128" s="4">
        <v>1.1</v>
      </c>
      <c r="E128" s="4">
        <v>1.62</v>
      </c>
      <c r="F128" s="4">
        <v>1</v>
      </c>
      <c r="G128" s="4">
        <v>1</v>
      </c>
      <c r="H128" s="4">
        <v>1</v>
      </c>
      <c r="I128" s="4">
        <v>1</v>
      </c>
      <c r="J128" s="4">
        <v>1.1</v>
      </c>
      <c r="K128" s="4">
        <v>1</v>
      </c>
      <c r="L128" s="6">
        <f>+D128*E128*F128*G128*H128*I128*J128*K128</f>
        <v>1.9602000000000004</v>
      </c>
    </row>
    <row r="129" spans="1:12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">
      <c r="A130" s="4"/>
      <c r="B130" s="4" t="s">
        <v>46</v>
      </c>
      <c r="C130" s="4"/>
      <c r="D130" s="4"/>
      <c r="E130" s="4"/>
      <c r="F130" s="4"/>
      <c r="G130" s="4"/>
      <c r="H130" s="4"/>
      <c r="K130" s="4"/>
      <c r="L130" s="4"/>
    </row>
    <row r="131" spans="1:12" ht="4.5" customHeight="1">
      <c r="A131" s="4"/>
      <c r="B131" s="4"/>
      <c r="C131" s="4"/>
      <c r="D131" s="4"/>
      <c r="E131" s="4"/>
      <c r="F131" s="4"/>
      <c r="G131" s="4"/>
      <c r="H131" s="4"/>
      <c r="K131" s="4"/>
      <c r="L131" s="4"/>
    </row>
    <row r="132" spans="1:12" ht="12">
      <c r="A132" s="4"/>
      <c r="B132" s="4" t="s">
        <v>47</v>
      </c>
      <c r="C132" s="4"/>
      <c r="D132" s="4"/>
      <c r="E132" s="4"/>
      <c r="F132" s="4"/>
      <c r="G132" s="4"/>
      <c r="H132" s="4"/>
      <c r="K132" s="4"/>
      <c r="L132" s="4"/>
    </row>
    <row r="133" spans="1:12" ht="12">
      <c r="A133" s="4"/>
      <c r="B133" s="10">
        <v>0.3</v>
      </c>
      <c r="C133" s="4"/>
      <c r="D133" s="4">
        <v>1.1</v>
      </c>
      <c r="E133" s="4">
        <v>1.5</v>
      </c>
      <c r="F133" s="4">
        <v>1</v>
      </c>
      <c r="G133" s="4">
        <v>1</v>
      </c>
      <c r="H133" s="4">
        <v>1</v>
      </c>
      <c r="I133" s="4">
        <v>1</v>
      </c>
      <c r="J133" s="4">
        <v>1.1</v>
      </c>
      <c r="K133" s="4">
        <v>1</v>
      </c>
      <c r="L133" s="6">
        <f>+D133*E133*F133*G133*H133*I133*J133*K133</f>
        <v>1.8150000000000004</v>
      </c>
    </row>
    <row r="134" spans="1:12" ht="12">
      <c r="A134" s="4"/>
      <c r="B134" s="10">
        <v>0.4</v>
      </c>
      <c r="C134" s="4"/>
      <c r="D134" s="4">
        <v>1.1</v>
      </c>
      <c r="E134" s="4">
        <v>1.75</v>
      </c>
      <c r="F134" s="4">
        <v>1</v>
      </c>
      <c r="G134" s="4">
        <v>1</v>
      </c>
      <c r="H134" s="4">
        <v>1</v>
      </c>
      <c r="I134" s="4">
        <v>1</v>
      </c>
      <c r="J134" s="4">
        <v>1.1</v>
      </c>
      <c r="K134" s="4">
        <v>1</v>
      </c>
      <c r="L134" s="6">
        <f>+D134*E134*F134*G134*H134*I134*J134*K134</f>
        <v>2.1175000000000006</v>
      </c>
    </row>
    <row r="135" spans="1:12" ht="12">
      <c r="A135" s="4"/>
      <c r="B135" s="10">
        <v>0.5</v>
      </c>
      <c r="C135" s="4"/>
      <c r="D135" s="4">
        <v>1.1</v>
      </c>
      <c r="E135" s="4">
        <v>2.11</v>
      </c>
      <c r="F135" s="4">
        <v>1</v>
      </c>
      <c r="G135" s="4">
        <v>1</v>
      </c>
      <c r="H135" s="4">
        <v>1</v>
      </c>
      <c r="I135" s="4">
        <v>1</v>
      </c>
      <c r="J135" s="4">
        <v>1.1</v>
      </c>
      <c r="K135" s="4">
        <v>1</v>
      </c>
      <c r="L135" s="6">
        <f>+D135*E135*F135*G135*H135*I135*J135*K135</f>
        <v>2.5531000000000006</v>
      </c>
    </row>
    <row r="136" spans="1:12" ht="12">
      <c r="A136" s="4"/>
      <c r="B136" s="10">
        <v>0.6</v>
      </c>
      <c r="C136" s="4"/>
      <c r="D136" s="4">
        <v>1.1</v>
      </c>
      <c r="E136" s="3">
        <v>2.63</v>
      </c>
      <c r="F136" s="4">
        <v>1</v>
      </c>
      <c r="G136" s="4">
        <v>1</v>
      </c>
      <c r="H136" s="4">
        <v>1</v>
      </c>
      <c r="I136" s="4">
        <v>1</v>
      </c>
      <c r="J136" s="4">
        <v>1.1</v>
      </c>
      <c r="K136" s="4">
        <v>1</v>
      </c>
      <c r="L136" s="8">
        <f>+D136*E136*F136*G136*H136*I136*J136*K136</f>
        <v>3.1823000000000006</v>
      </c>
    </row>
    <row r="137" spans="1:12" ht="12">
      <c r="A137" s="4"/>
      <c r="B137" s="10">
        <v>0.65</v>
      </c>
      <c r="C137" s="4"/>
      <c r="D137" s="4">
        <v>1.1</v>
      </c>
      <c r="E137" s="4">
        <v>3</v>
      </c>
      <c r="F137" s="4">
        <v>1</v>
      </c>
      <c r="G137" s="4">
        <v>1</v>
      </c>
      <c r="H137" s="4">
        <v>1</v>
      </c>
      <c r="I137" s="4">
        <v>1</v>
      </c>
      <c r="J137" s="4">
        <v>1.1</v>
      </c>
      <c r="K137" s="4">
        <v>1</v>
      </c>
      <c r="L137" s="6">
        <f>+D137*E137*F137*G137*H137*I137*J137*K137</f>
        <v>3.630000000000001</v>
      </c>
    </row>
    <row r="138" spans="1:12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">
      <c r="A139" s="4">
        <v>17</v>
      </c>
      <c r="B139" s="4" t="s">
        <v>48</v>
      </c>
      <c r="C139" s="4"/>
      <c r="D139" s="4">
        <v>1.1</v>
      </c>
      <c r="E139" s="4">
        <v>0.08</v>
      </c>
      <c r="F139" s="4">
        <v>1</v>
      </c>
      <c r="G139" s="4">
        <v>1</v>
      </c>
      <c r="H139" s="4">
        <v>1</v>
      </c>
      <c r="I139" s="4">
        <v>1</v>
      </c>
      <c r="J139" s="4">
        <v>1.1</v>
      </c>
      <c r="K139" s="4">
        <v>1</v>
      </c>
      <c r="L139" s="6">
        <f>+D139*E139*F139*G139*H139*I139*J139*K139</f>
        <v>0.09680000000000001</v>
      </c>
    </row>
    <row r="140" spans="1:12" ht="8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.75">
      <c r="A141" s="17" t="s">
        <v>53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ht="12">
      <c r="B155" s="4"/>
      <c r="C155" s="4"/>
      <c r="D155" s="4"/>
      <c r="E155" s="4"/>
      <c r="F155" s="4"/>
      <c r="G155" s="4"/>
      <c r="H155" s="4"/>
      <c r="K155" s="4"/>
      <c r="L155" s="4"/>
    </row>
    <row r="156" spans="2:12" ht="12">
      <c r="B156" s="4"/>
      <c r="C156" s="4"/>
      <c r="D156" s="4"/>
      <c r="E156" s="4"/>
      <c r="K156" s="4"/>
      <c r="L156" s="4"/>
    </row>
    <row r="157" spans="2:12" ht="12">
      <c r="B157" s="4"/>
      <c r="C157" s="4"/>
      <c r="D157" s="4"/>
      <c r="E157" s="4"/>
      <c r="K157" s="4"/>
      <c r="L157" s="4"/>
    </row>
    <row r="158" ht="12">
      <c r="C158" s="4"/>
    </row>
  </sheetData>
  <sheetProtection selectLockedCells="1" selectUnlockedCells="1"/>
  <mergeCells count="11">
    <mergeCell ref="O49:P49"/>
    <mergeCell ref="H43:K43"/>
    <mergeCell ref="C44:D44"/>
    <mergeCell ref="C45:D45"/>
    <mergeCell ref="A4:L4"/>
    <mergeCell ref="A2:L2"/>
    <mergeCell ref="J37:L37"/>
    <mergeCell ref="I72:L72"/>
    <mergeCell ref="I106:L106"/>
    <mergeCell ref="A141:L141"/>
    <mergeCell ref="E48:K48"/>
  </mergeCells>
  <printOptions/>
  <pageMargins left="1" right="1" top="1.5" bottom="1" header="0.5" footer="0.5"/>
  <pageSetup horizontalDpi="600" verticalDpi="600" orientation="landscape" paperSize="9" r:id="rId1"/>
  <headerFooter alignWithMargins="0">
    <oddHeader>&amp;L&amp;10Deolalkar  Consltants</oddHead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 selectLockedCells="1" selectUnlockedCells="1"/>
  <printOptions gridLines="1"/>
  <pageMargins left="0.75" right="0.75" top="1" bottom="1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nareshbsp</cp:lastModifiedBy>
  <cp:lastPrinted>2013-07-20T10:14:16Z</cp:lastPrinted>
  <dcterms:modified xsi:type="dcterms:W3CDTF">2015-01-23T10:35:27Z</dcterms:modified>
  <cp:category/>
  <cp:version/>
  <cp:contentType/>
  <cp:contentStatus/>
</cp:coreProperties>
</file>